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\Downloads\JURNAL\"/>
    </mc:Choice>
  </mc:AlternateContent>
  <xr:revisionPtr revIDLastSave="0" documentId="8_{8B05A739-B329-4F87-9FCA-54AFBF88062D}" xr6:coauthVersionLast="47" xr6:coauthVersionMax="47" xr10:uidLastSave="{00000000-0000-0000-0000-000000000000}"/>
  <bookViews>
    <workbookView xWindow="-108" yWindow="-108" windowWidth="23256" windowHeight="12456" xr2:uid="{D609E750-0404-4DE2-975A-D9E602E8736B}"/>
  </bookViews>
  <sheets>
    <sheet name="Metode MOOR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1" l="1"/>
  <c r="C41" i="1" s="1"/>
  <c r="B28" i="1"/>
  <c r="B41" i="1" s="1"/>
  <c r="C27" i="1"/>
  <c r="C40" i="1" s="1"/>
  <c r="B27" i="1"/>
  <c r="B40" i="1" s="1"/>
  <c r="E25" i="1"/>
  <c r="E38" i="1" s="1"/>
  <c r="C23" i="1"/>
  <c r="C36" i="1" s="1"/>
  <c r="C22" i="1"/>
  <c r="C35" i="1" s="1"/>
  <c r="B21" i="1"/>
  <c r="B34" i="1" s="1"/>
  <c r="F20" i="1"/>
  <c r="F33" i="1" s="1"/>
  <c r="B20" i="1"/>
  <c r="B33" i="1" s="1"/>
  <c r="F19" i="1"/>
  <c r="F32" i="1" s="1"/>
  <c r="F17" i="1"/>
  <c r="F22" i="1" s="1"/>
  <c r="F35" i="1" s="1"/>
  <c r="E17" i="1"/>
  <c r="E27" i="1" s="1"/>
  <c r="E40" i="1" s="1"/>
  <c r="D17" i="1"/>
  <c r="D20" i="1" s="1"/>
  <c r="D33" i="1" s="1"/>
  <c r="C17" i="1"/>
  <c r="C25" i="1" s="1"/>
  <c r="C38" i="1" s="1"/>
  <c r="B17" i="1"/>
  <c r="B25" i="1" s="1"/>
  <c r="B38" i="1" s="1"/>
  <c r="C50" i="1" s="1"/>
  <c r="B16" i="1"/>
  <c r="C52" i="1" l="1"/>
  <c r="B45" i="1"/>
  <c r="E20" i="1"/>
  <c r="E33" i="1" s="1"/>
  <c r="B23" i="1"/>
  <c r="B36" i="1" s="1"/>
  <c r="C48" i="1" s="1"/>
  <c r="D25" i="1"/>
  <c r="D38" i="1" s="1"/>
  <c r="F27" i="1"/>
  <c r="F40" i="1" s="1"/>
  <c r="D52" i="1" s="1"/>
  <c r="D28" i="1"/>
  <c r="D41" i="1" s="1"/>
  <c r="D21" i="1"/>
  <c r="D34" i="1" s="1"/>
  <c r="E28" i="1"/>
  <c r="E41" i="1" s="1"/>
  <c r="C53" i="1" s="1"/>
  <c r="E21" i="1"/>
  <c r="E34" i="1" s="1"/>
  <c r="B24" i="1"/>
  <c r="B37" i="1" s="1"/>
  <c r="D26" i="1"/>
  <c r="D39" i="1" s="1"/>
  <c r="F28" i="1"/>
  <c r="F41" i="1" s="1"/>
  <c r="D53" i="1" s="1"/>
  <c r="F25" i="1"/>
  <c r="F38" i="1" s="1"/>
  <c r="E23" i="1"/>
  <c r="E36" i="1" s="1"/>
  <c r="B19" i="1"/>
  <c r="B32" i="1" s="1"/>
  <c r="F23" i="1"/>
  <c r="F36" i="1" s="1"/>
  <c r="C19" i="1"/>
  <c r="C32" i="1" s="1"/>
  <c r="D19" i="1"/>
  <c r="D32" i="1" s="1"/>
  <c r="F21" i="1"/>
  <c r="F34" i="1" s="1"/>
  <c r="C24" i="1"/>
  <c r="C37" i="1" s="1"/>
  <c r="E26" i="1"/>
  <c r="E39" i="1" s="1"/>
  <c r="D23" i="1"/>
  <c r="D36" i="1" s="1"/>
  <c r="B48" i="1" s="1"/>
  <c r="D48" i="1" s="1"/>
  <c r="C21" i="1"/>
  <c r="C34" i="1" s="1"/>
  <c r="C46" i="1" s="1"/>
  <c r="B26" i="1"/>
  <c r="B39" i="1" s="1"/>
  <c r="C51" i="1" s="1"/>
  <c r="C26" i="1"/>
  <c r="C39" i="1" s="1"/>
  <c r="E19" i="1"/>
  <c r="E32" i="1" s="1"/>
  <c r="B22" i="1"/>
  <c r="B35" i="1" s="1"/>
  <c r="C47" i="1" s="1"/>
  <c r="D24" i="1"/>
  <c r="D37" i="1" s="1"/>
  <c r="F26" i="1"/>
  <c r="F39" i="1" s="1"/>
  <c r="F24" i="1"/>
  <c r="F37" i="1" s="1"/>
  <c r="C20" i="1"/>
  <c r="C33" i="1" s="1"/>
  <c r="C45" i="1" s="1"/>
  <c r="E22" i="1"/>
  <c r="E35" i="1" s="1"/>
  <c r="D27" i="1"/>
  <c r="D40" i="1" s="1"/>
  <c r="B52" i="1" s="1"/>
  <c r="E24" i="1"/>
  <c r="E37" i="1" s="1"/>
  <c r="D22" i="1"/>
  <c r="D35" i="1" s="1"/>
  <c r="B46" i="1" l="1"/>
  <c r="D46" i="1" s="1"/>
  <c r="B44" i="1"/>
  <c r="B53" i="1"/>
  <c r="B49" i="1"/>
  <c r="D49" i="1" s="1"/>
  <c r="B50" i="1"/>
  <c r="D50" i="1" s="1"/>
  <c r="C44" i="1"/>
  <c r="D45" i="1"/>
  <c r="B47" i="1"/>
  <c r="D47" i="1" s="1"/>
  <c r="B51" i="1"/>
  <c r="D51" i="1" s="1"/>
  <c r="C49" i="1"/>
  <c r="E49" i="1" l="1"/>
  <c r="D44" i="1"/>
  <c r="E47" i="1"/>
  <c r="E45" i="1"/>
  <c r="E46" i="1"/>
  <c r="E44" i="1" l="1"/>
  <c r="E53" i="1"/>
  <c r="E52" i="1"/>
  <c r="E48" i="1"/>
  <c r="E50" i="1"/>
  <c r="E51" i="1"/>
</calcChain>
</file>

<file path=xl/sharedStrings.xml><?xml version="1.0" encoding="utf-8"?>
<sst xmlns="http://schemas.openxmlformats.org/spreadsheetml/2006/main" count="73" uniqueCount="28">
  <si>
    <t>METODE MOORA</t>
  </si>
  <si>
    <t>ALTERNATIF</t>
  </si>
  <si>
    <t>KRITERIA</t>
  </si>
  <si>
    <t>C1</t>
  </si>
  <si>
    <t>C2</t>
  </si>
  <si>
    <t>C3</t>
  </si>
  <si>
    <t>C4</t>
  </si>
  <si>
    <t>C5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</si>
  <si>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</si>
  <si>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</si>
  <si>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</si>
  <si>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</si>
  <si>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</si>
  <si>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</si>
  <si>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</si>
  <si>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</si>
  <si>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</si>
  <si>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</si>
  <si>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OPTIMUM</t>
  </si>
  <si>
    <t>MIN</t>
  </si>
  <si>
    <t>MAX</t>
  </si>
  <si>
    <t>PEMBAGI</t>
  </si>
  <si>
    <t>Alternatif</t>
  </si>
  <si>
    <t>BOBOT</t>
  </si>
  <si>
    <t>Max (C3, C4, C5)</t>
  </si>
  <si>
    <t>Min (C1, C2)</t>
  </si>
  <si>
    <t>Yi (Max - Min)</t>
  </si>
  <si>
    <t>Ranking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</si>
</sst>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0" fontId="1" fillId="0" borderId="3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ACFAE-4B04-43CD-8ECF-D65F875CEAA1}">
  <dimension ref="A1:H53"/>
  <sheetViews>
    <sheetView tabSelected="1" topLeftCell="A4" workbookViewId="0">
      <selection sqref="A1:I56"/>
    </sheetView>
  </sheetViews>
  <sheetFormatPr defaultRowHeight="14.4" x14ac:dyDescent="0.3"/>
  <cols>
    <col min="1" max="1" width="14.6640625" bestFit="1" customWidth="1"/>
    <col min="2" max="2" width="15.21875" bestFit="1" customWidth="1"/>
    <col min="3" max="3" width="11.77734375" bestFit="1" customWidth="1"/>
    <col min="4" max="4" width="13.33203125" bestFit="1" customWidth="1"/>
    <col min="5" max="5" width="7.88671875" bestFit="1" customWidth="1"/>
    <col min="6" max="6" width="6.5546875" bestFit="1" customWidth="1"/>
  </cols>
  <sheetData>
    <row r="1" spans="1:6" x14ac:dyDescent="0.3">
      <c r="A1" t="s">
        <v>0</v>
      </c>
    </row>
    <row r="3" spans="1:6" x14ac:dyDescent="0.3">
      <c r="A3" s="1" t="s">
        <v>1</v>
      </c>
      <c r="B3" s="2" t="s">
        <v>2</v>
      </c>
      <c r="C3" s="2"/>
      <c r="D3" s="2"/>
      <c r="E3" s="2"/>
      <c r="F3" s="2"/>
    </row>
    <row r="4" spans="1:6" x14ac:dyDescent="0.3">
      <c r="A4" s="1"/>
      <c r="B4" s="3" t="s">
        <v>3</v>
      </c>
      <c r="C4" s="3" t="s">
        <v>4</v>
      </c>
      <c r="D4" s="4" t="s">
        <v>5</v>
      </c>
      <c r="E4" s="4" t="s">
        <v>6</v>
      </c>
      <c r="F4" s="4" t="s">
        <v>7</v>
      </c>
    </row>
    <row r="5" spans="1:6" x14ac:dyDescent="0.3">
      <c r="A5" s="5" t="s">
        <v>8</v>
      </c>
      <c r="B5" s="4">
        <v>1</v>
      </c>
      <c r="C5" s="6">
        <v>5</v>
      </c>
      <c r="D5" s="4">
        <v>4</v>
      </c>
      <c r="E5" s="4">
        <v>5</v>
      </c>
      <c r="F5" s="4">
        <v>4</v>
      </c>
    </row>
    <row r="6" spans="1:6" x14ac:dyDescent="0.3">
      <c r="A6" s="5" t="s">
        <v>9</v>
      </c>
      <c r="B6" s="4">
        <v>1</v>
      </c>
      <c r="C6" s="6">
        <v>15</v>
      </c>
      <c r="D6" s="4">
        <v>3</v>
      </c>
      <c r="E6" s="4">
        <v>3</v>
      </c>
      <c r="F6" s="4">
        <v>4</v>
      </c>
    </row>
    <row r="7" spans="1:6" x14ac:dyDescent="0.3">
      <c r="A7" s="5" t="s">
        <v>10</v>
      </c>
      <c r="B7" s="4">
        <v>2</v>
      </c>
      <c r="C7" s="6">
        <v>20</v>
      </c>
      <c r="D7" s="4">
        <v>4</v>
      </c>
      <c r="E7" s="4">
        <v>5</v>
      </c>
      <c r="F7" s="4">
        <v>4</v>
      </c>
    </row>
    <row r="8" spans="1:6" x14ac:dyDescent="0.3">
      <c r="A8" s="5" t="s">
        <v>11</v>
      </c>
      <c r="B8" s="4">
        <v>2</v>
      </c>
      <c r="C8" s="6">
        <v>14</v>
      </c>
      <c r="D8" s="4">
        <v>3</v>
      </c>
      <c r="E8" s="4">
        <v>2</v>
      </c>
      <c r="F8" s="4">
        <v>3</v>
      </c>
    </row>
    <row r="9" spans="1:6" x14ac:dyDescent="0.3">
      <c r="A9" s="5" t="s">
        <v>12</v>
      </c>
      <c r="B9" s="4">
        <v>2</v>
      </c>
      <c r="C9" s="6">
        <v>6</v>
      </c>
      <c r="D9" s="4">
        <v>2</v>
      </c>
      <c r="E9" s="4">
        <v>2</v>
      </c>
      <c r="F9" s="4">
        <v>2</v>
      </c>
    </row>
    <row r="10" spans="1:6" x14ac:dyDescent="0.3">
      <c r="A10" s="5" t="s">
        <v>13</v>
      </c>
      <c r="B10" s="4">
        <v>1</v>
      </c>
      <c r="C10" s="6">
        <v>3</v>
      </c>
      <c r="D10" s="4">
        <v>3</v>
      </c>
      <c r="E10" s="4">
        <v>1</v>
      </c>
      <c r="F10" s="4">
        <v>3</v>
      </c>
    </row>
    <row r="11" spans="1:6" x14ac:dyDescent="0.3">
      <c r="A11" s="5" t="s">
        <v>14</v>
      </c>
      <c r="B11" s="4">
        <v>1</v>
      </c>
      <c r="C11" s="6">
        <v>12</v>
      </c>
      <c r="D11" s="4">
        <v>3</v>
      </c>
      <c r="E11" s="4">
        <v>3</v>
      </c>
      <c r="F11" s="4">
        <v>4</v>
      </c>
    </row>
    <row r="12" spans="1:6" x14ac:dyDescent="0.3">
      <c r="A12" s="5" t="s">
        <v>15</v>
      </c>
      <c r="B12" s="4">
        <v>1</v>
      </c>
      <c r="C12" s="6">
        <v>23</v>
      </c>
      <c r="D12" s="4">
        <v>2</v>
      </c>
      <c r="E12" s="4">
        <v>3</v>
      </c>
      <c r="F12" s="4">
        <v>4</v>
      </c>
    </row>
    <row r="13" spans="1:6" x14ac:dyDescent="0.3">
      <c r="A13" s="5" t="s">
        <v>16</v>
      </c>
      <c r="B13" s="5">
        <v>2</v>
      </c>
      <c r="C13" s="6">
        <v>3</v>
      </c>
      <c r="D13" s="5">
        <v>2</v>
      </c>
      <c r="E13" s="5">
        <v>3</v>
      </c>
      <c r="F13" s="5">
        <v>3</v>
      </c>
    </row>
    <row r="14" spans="1:6" x14ac:dyDescent="0.3">
      <c r="A14" s="5" t="s">
        <v>17</v>
      </c>
      <c r="B14" s="5">
        <v>2</v>
      </c>
      <c r="C14" s="7">
        <v>4</v>
      </c>
      <c r="D14" s="5">
        <v>4</v>
      </c>
      <c r="E14" s="5">
        <v>2</v>
      </c>
      <c r="F14" s="5">
        <v>3</v>
      </c>
    </row>
    <row r="15" spans="1:6" x14ac:dyDescent="0.3">
      <c r="A15" s="5" t="s">
        <v>18</v>
      </c>
      <c r="B15" s="5" t="s">
        <v>19</v>
      </c>
      <c r="C15" s="5" t="s">
        <v>19</v>
      </c>
      <c r="D15" s="5" t="s">
        <v>20</v>
      </c>
      <c r="E15" s="5" t="s">
        <v>20</v>
      </c>
      <c r="F15" s="5" t="s">
        <v>20</v>
      </c>
    </row>
    <row r="16" spans="1:6" x14ac:dyDescent="0.3">
      <c r="B16">
        <f>(B5^2)+(B6^2)+(B7^2)+(B8^2)+(B9^2)+(B10^2)+(B11^2)+(B12^2)+(B13^2)+(B14^2)</f>
        <v>25</v>
      </c>
    </row>
    <row r="17" spans="1:8" x14ac:dyDescent="0.3">
      <c r="A17" s="8" t="s">
        <v>21</v>
      </c>
      <c r="B17" s="9">
        <f>SQRT((B5^2)+(B6^2)+(B7^2)+(B8^2)+(B9^2)+(B10^2)+(B11^2)+(B12^2)+(B13^2)+(B14^2))</f>
        <v>5</v>
      </c>
      <c r="C17" s="9">
        <f t="shared" ref="C17:F17" si="0">SQRT((C5^2)+(C6^2)+(C7^2)+(C8^2)+(C9^2)+(C10^2)+(C11^2)+(C12^2)+(C13^2)+(C14^2))</f>
        <v>39.862262855989499</v>
      </c>
      <c r="D17" s="9">
        <f t="shared" si="0"/>
        <v>9.7979589711327115</v>
      </c>
      <c r="E17" s="9">
        <f t="shared" si="0"/>
        <v>9.9498743710661994</v>
      </c>
      <c r="F17" s="9">
        <f t="shared" si="0"/>
        <v>10.954451150103322</v>
      </c>
    </row>
    <row r="18" spans="1:8" x14ac:dyDescent="0.3">
      <c r="A18" s="10" t="s">
        <v>22</v>
      </c>
      <c r="B18" s="10" t="s">
        <v>3</v>
      </c>
      <c r="C18" s="10" t="s">
        <v>4</v>
      </c>
      <c r="D18" s="10" t="s">
        <v>5</v>
      </c>
      <c r="E18" s="10" t="s">
        <v>6</v>
      </c>
      <c r="F18" s="10" t="s">
        <v>7</v>
      </c>
    </row>
    <row r="19" spans="1:8" x14ac:dyDescent="0.3">
      <c r="A19" s="6" t="s">
        <v>8</v>
      </c>
      <c r="B19" s="11">
        <f t="shared" ref="B19:F28" si="1">B5/B$17</f>
        <v>0.2</v>
      </c>
      <c r="C19" s="11">
        <f t="shared" si="1"/>
        <v>0.12543191584641125</v>
      </c>
      <c r="D19" s="11">
        <f t="shared" si="1"/>
        <v>0.40824829046386307</v>
      </c>
      <c r="E19" s="11">
        <f t="shared" si="1"/>
        <v>0.50251890762960605</v>
      </c>
      <c r="F19" s="11">
        <f t="shared" si="1"/>
        <v>0.36514837167011072</v>
      </c>
    </row>
    <row r="20" spans="1:8" x14ac:dyDescent="0.3">
      <c r="A20" s="6" t="s">
        <v>9</v>
      </c>
      <c r="B20" s="11">
        <f t="shared" si="1"/>
        <v>0.2</v>
      </c>
      <c r="C20" s="11">
        <f t="shared" si="1"/>
        <v>0.37629574753923378</v>
      </c>
      <c r="D20" s="11">
        <f t="shared" si="1"/>
        <v>0.30618621784789729</v>
      </c>
      <c r="E20" s="11">
        <f t="shared" si="1"/>
        <v>0.30151134457776363</v>
      </c>
      <c r="F20" s="11">
        <f t="shared" si="1"/>
        <v>0.36514837167011072</v>
      </c>
    </row>
    <row r="21" spans="1:8" x14ac:dyDescent="0.3">
      <c r="A21" s="6" t="s">
        <v>10</v>
      </c>
      <c r="B21" s="11">
        <f t="shared" si="1"/>
        <v>0.4</v>
      </c>
      <c r="C21" s="11">
        <f t="shared" si="1"/>
        <v>0.50172766338564501</v>
      </c>
      <c r="D21" s="11">
        <f t="shared" si="1"/>
        <v>0.40824829046386307</v>
      </c>
      <c r="E21" s="11">
        <f t="shared" si="1"/>
        <v>0.50251890762960605</v>
      </c>
      <c r="F21" s="11">
        <f t="shared" si="1"/>
        <v>0.36514837167011072</v>
      </c>
    </row>
    <row r="22" spans="1:8" x14ac:dyDescent="0.3">
      <c r="A22" s="6" t="s">
        <v>11</v>
      </c>
      <c r="B22" s="11">
        <f t="shared" si="1"/>
        <v>0.4</v>
      </c>
      <c r="C22" s="11">
        <f t="shared" si="1"/>
        <v>0.35120936436995154</v>
      </c>
      <c r="D22" s="11">
        <f t="shared" si="1"/>
        <v>0.30618621784789729</v>
      </c>
      <c r="E22" s="11">
        <f t="shared" si="1"/>
        <v>0.20100756305184242</v>
      </c>
      <c r="F22" s="11">
        <f t="shared" si="1"/>
        <v>0.27386127875258304</v>
      </c>
    </row>
    <row r="23" spans="1:8" x14ac:dyDescent="0.3">
      <c r="A23" s="6" t="s">
        <v>12</v>
      </c>
      <c r="B23" s="11">
        <f t="shared" si="1"/>
        <v>0.4</v>
      </c>
      <c r="C23" s="11">
        <f t="shared" si="1"/>
        <v>0.1505182990156935</v>
      </c>
      <c r="D23" s="11">
        <f t="shared" si="1"/>
        <v>0.20412414523193154</v>
      </c>
      <c r="E23" s="11">
        <f t="shared" si="1"/>
        <v>0.20100756305184242</v>
      </c>
      <c r="F23" s="11">
        <f t="shared" si="1"/>
        <v>0.18257418583505536</v>
      </c>
    </row>
    <row r="24" spans="1:8" x14ac:dyDescent="0.3">
      <c r="A24" s="6" t="s">
        <v>13</v>
      </c>
      <c r="B24" s="11">
        <f t="shared" si="1"/>
        <v>0.2</v>
      </c>
      <c r="C24" s="11">
        <f t="shared" si="1"/>
        <v>7.5259149507846748E-2</v>
      </c>
      <c r="D24" s="11">
        <f t="shared" si="1"/>
        <v>0.30618621784789729</v>
      </c>
      <c r="E24" s="11">
        <f t="shared" si="1"/>
        <v>0.10050378152592121</v>
      </c>
      <c r="F24" s="11">
        <f t="shared" si="1"/>
        <v>0.27386127875258304</v>
      </c>
    </row>
    <row r="25" spans="1:8" x14ac:dyDescent="0.3">
      <c r="A25" s="6" t="s">
        <v>14</v>
      </c>
      <c r="B25" s="11">
        <f t="shared" si="1"/>
        <v>0.2</v>
      </c>
      <c r="C25" s="11">
        <f t="shared" si="1"/>
        <v>0.30103659803138699</v>
      </c>
      <c r="D25" s="11">
        <f t="shared" si="1"/>
        <v>0.30618621784789729</v>
      </c>
      <c r="E25" s="11">
        <f t="shared" si="1"/>
        <v>0.30151134457776363</v>
      </c>
      <c r="F25" s="11">
        <f t="shared" si="1"/>
        <v>0.36514837167011072</v>
      </c>
    </row>
    <row r="26" spans="1:8" x14ac:dyDescent="0.3">
      <c r="A26" s="6" t="s">
        <v>15</v>
      </c>
      <c r="B26" s="11">
        <f t="shared" si="1"/>
        <v>0.2</v>
      </c>
      <c r="C26" s="11">
        <f t="shared" si="1"/>
        <v>0.57698681289349174</v>
      </c>
      <c r="D26" s="11">
        <f t="shared" si="1"/>
        <v>0.20412414523193154</v>
      </c>
      <c r="E26" s="11">
        <f t="shared" si="1"/>
        <v>0.30151134457776363</v>
      </c>
      <c r="F26" s="11">
        <f t="shared" si="1"/>
        <v>0.36514837167011072</v>
      </c>
    </row>
    <row r="27" spans="1:8" x14ac:dyDescent="0.3">
      <c r="A27" s="6" t="s">
        <v>16</v>
      </c>
      <c r="B27" s="11">
        <f t="shared" si="1"/>
        <v>0.4</v>
      </c>
      <c r="C27" s="11">
        <f t="shared" si="1"/>
        <v>7.5259149507846748E-2</v>
      </c>
      <c r="D27" s="11">
        <f t="shared" si="1"/>
        <v>0.20412414523193154</v>
      </c>
      <c r="E27" s="11">
        <f t="shared" si="1"/>
        <v>0.30151134457776363</v>
      </c>
      <c r="F27" s="11">
        <f t="shared" si="1"/>
        <v>0.27386127875258304</v>
      </c>
    </row>
    <row r="28" spans="1:8" x14ac:dyDescent="0.3">
      <c r="A28" s="7" t="s">
        <v>17</v>
      </c>
      <c r="B28" s="12">
        <f t="shared" si="1"/>
        <v>0.4</v>
      </c>
      <c r="C28" s="12">
        <f t="shared" si="1"/>
        <v>0.10034553267712901</v>
      </c>
      <c r="D28" s="12">
        <f t="shared" si="1"/>
        <v>0.40824829046386307</v>
      </c>
      <c r="E28" s="12">
        <f t="shared" si="1"/>
        <v>0.20100756305184242</v>
      </c>
      <c r="F28" s="12">
        <f t="shared" si="1"/>
        <v>0.27386127875258304</v>
      </c>
    </row>
    <row r="30" spans="1:8" x14ac:dyDescent="0.3">
      <c r="A30" t="s">
        <v>23</v>
      </c>
      <c r="B30">
        <v>0.13200000000000001</v>
      </c>
      <c r="C30">
        <v>0.53700000000000003</v>
      </c>
      <c r="D30">
        <v>7.9000000000000001E-2</v>
      </c>
      <c r="E30">
        <v>0.20499999999999999</v>
      </c>
      <c r="F30">
        <v>4.7E-2</v>
      </c>
    </row>
    <row r="31" spans="1:8" x14ac:dyDescent="0.3">
      <c r="A31" s="10" t="s">
        <v>22</v>
      </c>
      <c r="B31" s="13" t="s">
        <v>3</v>
      </c>
      <c r="C31" s="13" t="s">
        <v>4</v>
      </c>
      <c r="D31" s="13" t="s">
        <v>5</v>
      </c>
      <c r="E31" s="13" t="s">
        <v>6</v>
      </c>
      <c r="F31" s="13" t="s">
        <v>7</v>
      </c>
    </row>
    <row r="32" spans="1:8" x14ac:dyDescent="0.3">
      <c r="A32" s="6" t="s">
        <v>8</v>
      </c>
      <c r="B32" s="14">
        <f>B19*$B$30</f>
        <v>2.6400000000000003E-2</v>
      </c>
      <c r="C32" s="14">
        <f t="shared" ref="C32:C39" si="2">C19*$C$30</f>
        <v>6.7356938809522843E-2</v>
      </c>
      <c r="D32" s="14">
        <f t="shared" ref="D32:D39" si="3">D19*$D$30</f>
        <v>3.2251614946645184E-2</v>
      </c>
      <c r="E32" s="14">
        <f t="shared" ref="E32:E39" si="4">E19*$E$30</f>
        <v>0.10301637606406923</v>
      </c>
      <c r="F32" s="14">
        <f t="shared" ref="F32:F39" si="5">F19*$F$30</f>
        <v>1.7161973468495205E-2</v>
      </c>
      <c r="H32" s="9"/>
    </row>
    <row r="33" spans="1:8" x14ac:dyDescent="0.3">
      <c r="A33" s="6" t="s">
        <v>9</v>
      </c>
      <c r="B33" s="14">
        <f t="shared" ref="B33:F41" si="6">B20*$B$30</f>
        <v>2.6400000000000003E-2</v>
      </c>
      <c r="C33" s="14">
        <f t="shared" si="2"/>
        <v>0.20207081642856856</v>
      </c>
      <c r="D33" s="14">
        <f t="shared" si="3"/>
        <v>2.4188711209983886E-2</v>
      </c>
      <c r="E33" s="14">
        <f t="shared" si="4"/>
        <v>6.1809825638441541E-2</v>
      </c>
      <c r="F33" s="14">
        <f t="shared" si="5"/>
        <v>1.7161973468495205E-2</v>
      </c>
    </row>
    <row r="34" spans="1:8" x14ac:dyDescent="0.3">
      <c r="A34" s="15" t="s">
        <v>10</v>
      </c>
      <c r="B34" s="14">
        <f t="shared" si="6"/>
        <v>5.2800000000000007E-2</v>
      </c>
      <c r="C34" s="14">
        <f t="shared" si="2"/>
        <v>0.26942775523809137</v>
      </c>
      <c r="D34" s="14">
        <f t="shared" si="3"/>
        <v>3.2251614946645184E-2</v>
      </c>
      <c r="E34" s="14">
        <f t="shared" si="4"/>
        <v>0.10301637606406923</v>
      </c>
      <c r="F34" s="14">
        <f t="shared" si="5"/>
        <v>1.7161973468495205E-2</v>
      </c>
      <c r="H34" s="9"/>
    </row>
    <row r="35" spans="1:8" x14ac:dyDescent="0.3">
      <c r="A35" s="15" t="s">
        <v>11</v>
      </c>
      <c r="B35" s="14">
        <f t="shared" si="6"/>
        <v>5.2800000000000007E-2</v>
      </c>
      <c r="C35" s="14">
        <f t="shared" si="2"/>
        <v>0.18859942866666399</v>
      </c>
      <c r="D35" s="14">
        <f t="shared" si="3"/>
        <v>2.4188711209983886E-2</v>
      </c>
      <c r="E35" s="14">
        <f t="shared" si="4"/>
        <v>4.1206550425627694E-2</v>
      </c>
      <c r="F35" s="14">
        <f t="shared" si="5"/>
        <v>1.2871480101371402E-2</v>
      </c>
    </row>
    <row r="36" spans="1:8" x14ac:dyDescent="0.3">
      <c r="A36" s="6" t="s">
        <v>12</v>
      </c>
      <c r="B36" s="14">
        <f t="shared" si="6"/>
        <v>5.2800000000000007E-2</v>
      </c>
      <c r="C36" s="14">
        <f t="shared" si="2"/>
        <v>8.0828326571427411E-2</v>
      </c>
      <c r="D36" s="14">
        <f t="shared" si="3"/>
        <v>1.6125807473322592E-2</v>
      </c>
      <c r="E36" s="14">
        <f t="shared" si="4"/>
        <v>4.1206550425627694E-2</v>
      </c>
      <c r="F36" s="14">
        <f t="shared" si="5"/>
        <v>8.5809867342476025E-3</v>
      </c>
    </row>
    <row r="37" spans="1:8" x14ac:dyDescent="0.3">
      <c r="A37" s="6" t="s">
        <v>13</v>
      </c>
      <c r="B37" s="14">
        <f t="shared" si="6"/>
        <v>2.6400000000000003E-2</v>
      </c>
      <c r="C37" s="14">
        <f t="shared" si="2"/>
        <v>4.0414163285713706E-2</v>
      </c>
      <c r="D37" s="14">
        <f t="shared" si="3"/>
        <v>2.4188711209983886E-2</v>
      </c>
      <c r="E37" s="14">
        <f t="shared" si="4"/>
        <v>2.0603275212813847E-2</v>
      </c>
      <c r="F37" s="14">
        <f t="shared" si="5"/>
        <v>1.2871480101371402E-2</v>
      </c>
    </row>
    <row r="38" spans="1:8" x14ac:dyDescent="0.3">
      <c r="A38" s="6" t="s">
        <v>14</v>
      </c>
      <c r="B38" s="14">
        <f t="shared" si="6"/>
        <v>2.6400000000000003E-2</v>
      </c>
      <c r="C38" s="14">
        <f t="shared" si="2"/>
        <v>0.16165665314285482</v>
      </c>
      <c r="D38" s="14">
        <f t="shared" si="3"/>
        <v>2.4188711209983886E-2</v>
      </c>
      <c r="E38" s="14">
        <f t="shared" si="4"/>
        <v>6.1809825638441541E-2</v>
      </c>
      <c r="F38" s="14">
        <f t="shared" si="5"/>
        <v>1.7161973468495205E-2</v>
      </c>
    </row>
    <row r="39" spans="1:8" x14ac:dyDescent="0.3">
      <c r="A39" s="6" t="s">
        <v>15</v>
      </c>
      <c r="B39" s="14">
        <f t="shared" si="6"/>
        <v>2.6400000000000003E-2</v>
      </c>
      <c r="C39" s="14">
        <f t="shared" si="2"/>
        <v>0.3098419185238051</v>
      </c>
      <c r="D39" s="14">
        <f t="shared" si="3"/>
        <v>1.6125807473322592E-2</v>
      </c>
      <c r="E39" s="14">
        <f t="shared" si="4"/>
        <v>6.1809825638441541E-2</v>
      </c>
      <c r="F39" s="14">
        <f t="shared" si="5"/>
        <v>1.7161973468495205E-2</v>
      </c>
    </row>
    <row r="40" spans="1:8" x14ac:dyDescent="0.3">
      <c r="A40" s="6" t="s">
        <v>16</v>
      </c>
      <c r="B40" s="14">
        <f t="shared" si="6"/>
        <v>5.2800000000000007E-2</v>
      </c>
      <c r="C40" s="14">
        <f t="shared" si="6"/>
        <v>9.9342077350357706E-3</v>
      </c>
      <c r="D40" s="14">
        <f t="shared" si="6"/>
        <v>2.6944387170614963E-2</v>
      </c>
      <c r="E40" s="14">
        <f t="shared" si="6"/>
        <v>3.9799497484264798E-2</v>
      </c>
      <c r="F40" s="14">
        <f t="shared" si="6"/>
        <v>3.6149688795340966E-2</v>
      </c>
    </row>
    <row r="41" spans="1:8" x14ac:dyDescent="0.3">
      <c r="A41" s="7" t="s">
        <v>17</v>
      </c>
      <c r="B41" s="16">
        <f t="shared" si="6"/>
        <v>5.2800000000000007E-2</v>
      </c>
      <c r="C41" s="16">
        <f t="shared" si="6"/>
        <v>1.3245610313381029E-2</v>
      </c>
      <c r="D41" s="16">
        <f t="shared" si="6"/>
        <v>5.3888774341229927E-2</v>
      </c>
      <c r="E41" s="16">
        <f t="shared" si="6"/>
        <v>2.6532998322843202E-2</v>
      </c>
      <c r="F41" s="16">
        <f t="shared" si="6"/>
        <v>3.6149688795340966E-2</v>
      </c>
    </row>
    <row r="43" spans="1:8" x14ac:dyDescent="0.3">
      <c r="A43" s="17" t="s">
        <v>22</v>
      </c>
      <c r="B43" s="17" t="s">
        <v>24</v>
      </c>
      <c r="C43" s="17" t="s">
        <v>25</v>
      </c>
      <c r="D43" s="17" t="s">
        <v>26</v>
      </c>
      <c r="E43" s="17" t="s">
        <v>27</v>
      </c>
    </row>
    <row r="44" spans="1:8" x14ac:dyDescent="0.3">
      <c r="A44" s="6" t="s">
        <v>8</v>
      </c>
      <c r="B44" s="11">
        <f>(IF($B$15="MAX",B32,0))+(IF($C$15="MAX",C32,0))+(IF($D$15="MAX",D32,0))+(IF($E$15="MAX",E32,0))+(IF($F$15="MAX",F32,0))</f>
        <v>0.15242996447920962</v>
      </c>
      <c r="C44" s="11">
        <f>(IF($B$15="MIN",B32,0))+(IF($C$15="MIN",C32,0))+(IF($D$15="MIN",D32,0))+(IF($E$15="MIN",E32,0))+(IF($F$15="MIN",F32,0))</f>
        <v>9.375693880952285E-2</v>
      </c>
      <c r="D44" s="11">
        <f>B44-C44</f>
        <v>5.8673025669686768E-2</v>
      </c>
      <c r="E44" s="6">
        <f>RANK(D44,$D$44:$D$53,0)</f>
        <v>1</v>
      </c>
    </row>
    <row r="45" spans="1:8" x14ac:dyDescent="0.3">
      <c r="A45" s="6" t="s">
        <v>9</v>
      </c>
      <c r="B45" s="11">
        <f t="shared" ref="B45:D53" si="7">(IF($B$15="MAX",B33,0))+(IF($C$15="MAX",C33,0))+(IF($D$15="MAX",D33,0))+(IF($E$15="MAX",E33,0))+(IF($F$15="MAX",F33,0))</f>
        <v>0.10316051031692064</v>
      </c>
      <c r="C45" s="11">
        <f t="shared" ref="C45:C51" si="8">(IF($B$15="MIN",B33,0))+(IF($C$15="MIN",C33,0))+(IF($D$15="MIN",D33,0))+(IF($E$15="MIN",E33,0))+(IF($F$15="MIN",F33,0))</f>
        <v>0.22847081642856856</v>
      </c>
      <c r="D45" s="11">
        <f t="shared" ref="D45:D51" si="9">B45-C45</f>
        <v>-0.12531030611164792</v>
      </c>
      <c r="E45" s="6">
        <f t="shared" ref="E45:E53" si="10">RANK(D45,$D$44:$D$53,0)</f>
        <v>7</v>
      </c>
    </row>
    <row r="46" spans="1:8" x14ac:dyDescent="0.3">
      <c r="A46" s="6" t="s">
        <v>10</v>
      </c>
      <c r="B46" s="11">
        <f t="shared" si="7"/>
        <v>0.15242996447920962</v>
      </c>
      <c r="C46" s="11">
        <f t="shared" si="8"/>
        <v>0.32222775523809138</v>
      </c>
      <c r="D46" s="11">
        <f t="shared" si="9"/>
        <v>-0.16979779075888177</v>
      </c>
      <c r="E46" s="6">
        <f t="shared" si="10"/>
        <v>9</v>
      </c>
    </row>
    <row r="47" spans="1:8" x14ac:dyDescent="0.3">
      <c r="A47" s="6" t="s">
        <v>11</v>
      </c>
      <c r="B47" s="11">
        <f t="shared" si="7"/>
        <v>7.8266741736982975E-2</v>
      </c>
      <c r="C47" s="11">
        <f t="shared" si="8"/>
        <v>0.241399428666664</v>
      </c>
      <c r="D47" s="11">
        <f t="shared" si="9"/>
        <v>-0.16313268692968103</v>
      </c>
      <c r="E47" s="6">
        <f t="shared" si="10"/>
        <v>8</v>
      </c>
    </row>
    <row r="48" spans="1:8" x14ac:dyDescent="0.3">
      <c r="A48" s="6" t="s">
        <v>12</v>
      </c>
      <c r="B48" s="11">
        <f t="shared" si="7"/>
        <v>6.5913344633197896E-2</v>
      </c>
      <c r="C48" s="11">
        <f t="shared" si="8"/>
        <v>0.13362832657142742</v>
      </c>
      <c r="D48" s="11">
        <f t="shared" si="9"/>
        <v>-6.7714981938229529E-2</v>
      </c>
      <c r="E48" s="6">
        <f t="shared" si="10"/>
        <v>5</v>
      </c>
    </row>
    <row r="49" spans="1:5" x14ac:dyDescent="0.3">
      <c r="A49" s="6" t="s">
        <v>13</v>
      </c>
      <c r="B49" s="11">
        <f t="shared" si="7"/>
        <v>5.7663466524169135E-2</v>
      </c>
      <c r="C49" s="11">
        <f t="shared" si="8"/>
        <v>6.6814163285713712E-2</v>
      </c>
      <c r="D49" s="11">
        <f t="shared" si="9"/>
        <v>-9.1506967615445772E-3</v>
      </c>
      <c r="E49" s="6">
        <f t="shared" si="10"/>
        <v>4</v>
      </c>
    </row>
    <row r="50" spans="1:5" x14ac:dyDescent="0.3">
      <c r="A50" s="6" t="s">
        <v>14</v>
      </c>
      <c r="B50" s="11">
        <f t="shared" si="7"/>
        <v>0.10316051031692064</v>
      </c>
      <c r="C50" s="11">
        <f t="shared" si="8"/>
        <v>0.18805665314285483</v>
      </c>
      <c r="D50" s="11">
        <f t="shared" si="9"/>
        <v>-8.489614282593419E-2</v>
      </c>
      <c r="E50" s="6">
        <f t="shared" si="10"/>
        <v>6</v>
      </c>
    </row>
    <row r="51" spans="1:5" x14ac:dyDescent="0.3">
      <c r="A51" s="6" t="s">
        <v>15</v>
      </c>
      <c r="B51" s="11">
        <f t="shared" si="7"/>
        <v>9.5097606580259342E-2</v>
      </c>
      <c r="C51" s="11">
        <f t="shared" si="8"/>
        <v>0.33624191852380508</v>
      </c>
      <c r="D51" s="11">
        <f t="shared" si="9"/>
        <v>-0.24114431194354574</v>
      </c>
      <c r="E51" s="6">
        <f t="shared" si="10"/>
        <v>10</v>
      </c>
    </row>
    <row r="52" spans="1:5" x14ac:dyDescent="0.3">
      <c r="A52" s="6" t="s">
        <v>16</v>
      </c>
      <c r="B52" s="11">
        <f t="shared" si="7"/>
        <v>0.10289357345022074</v>
      </c>
      <c r="C52" s="11">
        <f t="shared" si="7"/>
        <v>7.5949186279605757E-2</v>
      </c>
      <c r="D52" s="11">
        <f t="shared" si="7"/>
        <v>3.6149688795340966E-2</v>
      </c>
      <c r="E52" s="6">
        <f t="shared" si="10"/>
        <v>2</v>
      </c>
    </row>
    <row r="53" spans="1:5" x14ac:dyDescent="0.3">
      <c r="A53" s="7" t="s">
        <v>17</v>
      </c>
      <c r="B53" s="12">
        <f t="shared" si="7"/>
        <v>0.11657146145941411</v>
      </c>
      <c r="C53" s="12">
        <f t="shared" si="7"/>
        <v>6.2682687118184172E-2</v>
      </c>
      <c r="D53" s="12">
        <f t="shared" si="7"/>
        <v>3.6149688795340966E-2</v>
      </c>
      <c r="E53" s="7">
        <f t="shared" si="10"/>
        <v>2</v>
      </c>
    </row>
  </sheetData>
  <mergeCells count="2">
    <mergeCell ref="A3:A4"/>
    <mergeCell ref="B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Metode MOORA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Nanda Dwi Kurniawan</dc:creator>
  <cp:lastModifiedBy>Nanda Dwi Kurniawan</cp:lastModifiedBy>
  <dcterms:created xsi:type="dcterms:W3CDTF">2025-02-19T09:15:23Z</dcterms:created>
  <dcterms:modified xsi:type="dcterms:W3CDTF">2025-02-19T09:16:13Z</dcterms:modified>
</cp:coreProperties>
</file>